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6" i="1" l="1"/>
  <c r="I26" i="1"/>
  <c r="G26" i="1"/>
  <c r="D26" i="1"/>
  <c r="E26" i="1"/>
  <c r="C26" i="1"/>
  <c r="B26" i="1"/>
  <c r="M26" i="1" s="1"/>
  <c r="J21" i="1"/>
  <c r="I21" i="1"/>
  <c r="G21" i="1"/>
  <c r="D21" i="1"/>
  <c r="E21" i="1"/>
  <c r="C21" i="1"/>
  <c r="B21" i="1"/>
  <c r="M21" i="1" s="1"/>
  <c r="J15" i="1"/>
  <c r="I15" i="1"/>
  <c r="G15" i="1"/>
  <c r="D15" i="1"/>
  <c r="E15" i="1"/>
  <c r="C15" i="1"/>
  <c r="B15" i="1"/>
  <c r="J9" i="1"/>
  <c r="I9" i="1"/>
  <c r="C9" i="1"/>
  <c r="B9" i="1"/>
  <c r="M5" i="1"/>
  <c r="M6" i="1"/>
  <c r="M7" i="1"/>
  <c r="M8" i="1"/>
  <c r="M10" i="1"/>
  <c r="M11" i="1"/>
  <c r="M12" i="1"/>
  <c r="M13" i="1"/>
  <c r="M14" i="1"/>
  <c r="M16" i="1"/>
  <c r="M17" i="1"/>
  <c r="M18" i="1"/>
  <c r="M19" i="1"/>
  <c r="M20" i="1"/>
  <c r="M22" i="1"/>
  <c r="M23" i="1"/>
  <c r="M24" i="1"/>
  <c r="M25" i="1"/>
  <c r="M27" i="1"/>
  <c r="M28" i="1"/>
  <c r="M30" i="1"/>
  <c r="M31" i="1"/>
  <c r="M32" i="1"/>
  <c r="M34" i="1"/>
  <c r="M35" i="1"/>
  <c r="M36" i="1"/>
  <c r="M38" i="1"/>
  <c r="M39" i="1"/>
  <c r="M40" i="1"/>
  <c r="M41" i="1"/>
  <c r="M43" i="1"/>
  <c r="M44" i="1"/>
  <c r="M45" i="1"/>
  <c r="M46" i="1"/>
  <c r="M48" i="1"/>
  <c r="M49" i="1"/>
  <c r="M50" i="1"/>
  <c r="M53" i="1"/>
  <c r="M54" i="1"/>
  <c r="M55" i="1"/>
  <c r="M56" i="1"/>
  <c r="M57" i="1"/>
  <c r="M4" i="1"/>
  <c r="K5" i="1"/>
  <c r="K6" i="1"/>
  <c r="K7" i="1"/>
  <c r="K8" i="1"/>
  <c r="K10" i="1"/>
  <c r="K11" i="1"/>
  <c r="K12" i="1"/>
  <c r="K13" i="1"/>
  <c r="K14" i="1"/>
  <c r="K16" i="1"/>
  <c r="K17" i="1"/>
  <c r="K18" i="1"/>
  <c r="K19" i="1"/>
  <c r="K20" i="1"/>
  <c r="K22" i="1"/>
  <c r="K23" i="1"/>
  <c r="K24" i="1"/>
  <c r="K25" i="1"/>
  <c r="K27" i="1"/>
  <c r="K28" i="1"/>
  <c r="K30" i="1"/>
  <c r="K31" i="1"/>
  <c r="K32" i="1"/>
  <c r="K34" i="1"/>
  <c r="K35" i="1"/>
  <c r="K36" i="1"/>
  <c r="K38" i="1"/>
  <c r="K39" i="1"/>
  <c r="K40" i="1"/>
  <c r="K41" i="1"/>
  <c r="K43" i="1"/>
  <c r="K44" i="1"/>
  <c r="K45" i="1"/>
  <c r="K46" i="1"/>
  <c r="K48" i="1"/>
  <c r="K49" i="1"/>
  <c r="K50" i="1"/>
  <c r="K53" i="1"/>
  <c r="K54" i="1"/>
  <c r="K55" i="1"/>
  <c r="K56" i="1"/>
  <c r="K57" i="1"/>
  <c r="K4" i="1"/>
  <c r="I58" i="1"/>
  <c r="I51" i="1"/>
  <c r="I47" i="1"/>
  <c r="I42" i="1"/>
  <c r="I37" i="1"/>
  <c r="I33" i="1"/>
  <c r="J58" i="1"/>
  <c r="J51" i="1"/>
  <c r="J47" i="1"/>
  <c r="J42" i="1"/>
  <c r="I29" i="1" l="1"/>
  <c r="E29" i="1"/>
  <c r="G29" i="1"/>
  <c r="I52" i="1"/>
  <c r="M9" i="1"/>
  <c r="B29" i="1"/>
  <c r="C29" i="1"/>
  <c r="D29" i="1"/>
  <c r="K9" i="1"/>
  <c r="K21" i="1"/>
  <c r="K26" i="1"/>
  <c r="K15" i="1"/>
  <c r="M15" i="1"/>
  <c r="J37" i="1"/>
  <c r="J33" i="1"/>
  <c r="G58" i="1"/>
  <c r="B58" i="1"/>
  <c r="C58" i="1"/>
  <c r="D58" i="1"/>
  <c r="E58" i="1"/>
  <c r="I59" i="1" l="1"/>
  <c r="M29" i="1"/>
  <c r="K29" i="1"/>
  <c r="J52" i="1"/>
  <c r="J59" i="1" s="1"/>
  <c r="M58" i="1"/>
  <c r="K58" i="1"/>
  <c r="G51" i="1"/>
  <c r="B51" i="1"/>
  <c r="C51" i="1"/>
  <c r="D51" i="1"/>
  <c r="E51" i="1"/>
  <c r="G47" i="1"/>
  <c r="B47" i="1"/>
  <c r="C47" i="1"/>
  <c r="D47" i="1"/>
  <c r="E47" i="1"/>
  <c r="G42" i="1"/>
  <c r="B42" i="1"/>
  <c r="C42" i="1"/>
  <c r="D42" i="1"/>
  <c r="E42" i="1"/>
  <c r="G37" i="1"/>
  <c r="B37" i="1"/>
  <c r="M37" i="1" s="1"/>
  <c r="C37" i="1"/>
  <c r="D37" i="1"/>
  <c r="E37" i="1"/>
  <c r="M42" i="1" l="1"/>
  <c r="K42" i="1"/>
  <c r="M47" i="1"/>
  <c r="K47" i="1"/>
  <c r="M51" i="1"/>
  <c r="K51" i="1"/>
  <c r="K37" i="1"/>
  <c r="G33" i="1"/>
  <c r="G52" i="1" s="1"/>
  <c r="B33" i="1"/>
  <c r="C33" i="1"/>
  <c r="C52" i="1" s="1"/>
  <c r="C59" i="1" s="1"/>
  <c r="D33" i="1"/>
  <c r="D52" i="1" s="1"/>
  <c r="E33" i="1"/>
  <c r="E52" i="1" s="1"/>
  <c r="E59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4" i="1"/>
  <c r="G59" i="1" l="1"/>
  <c r="H59" i="1" s="1"/>
  <c r="H52" i="1"/>
  <c r="F52" i="1"/>
  <c r="D59" i="1"/>
  <c r="F59" i="1" s="1"/>
  <c r="M33" i="1"/>
  <c r="B52" i="1"/>
  <c r="B59" i="1" s="1"/>
  <c r="K33" i="1"/>
  <c r="H33" i="1"/>
  <c r="F33" i="1"/>
  <c r="M59" i="1" l="1"/>
  <c r="K59" i="1"/>
  <c r="M52" i="1"/>
  <c r="K52" i="1"/>
</calcChain>
</file>

<file path=xl/sharedStrings.xml><?xml version="1.0" encoding="utf-8"?>
<sst xmlns="http://schemas.openxmlformats.org/spreadsheetml/2006/main" count="70" uniqueCount="70">
  <si>
    <t>МБОУ «Большесосновская СОШ»</t>
  </si>
  <si>
    <t>К-во уч-ся</t>
  </si>
  <si>
    <t>К-во ат-ных</t>
  </si>
  <si>
    <t>«5»</t>
  </si>
  <si>
    <t>«4»</t>
  </si>
  <si>
    <t>% качества</t>
  </si>
  <si>
    <t>«2»</t>
  </si>
  <si>
    <t>%успева-</t>
  </si>
  <si>
    <t>Пропуски</t>
  </si>
  <si>
    <t>По болезни</t>
  </si>
  <si>
    <t>По болезни на 1 уч</t>
  </si>
  <si>
    <t>Без ув. причины</t>
  </si>
  <si>
    <t>Без ув. причины на 1 уч</t>
  </si>
  <si>
    <t>1а</t>
  </si>
  <si>
    <t>1б</t>
  </si>
  <si>
    <t>1в</t>
  </si>
  <si>
    <t>1г</t>
  </si>
  <si>
    <t>1д</t>
  </si>
  <si>
    <t>1-е кл</t>
  </si>
  <si>
    <t>2а</t>
  </si>
  <si>
    <t>2б</t>
  </si>
  <si>
    <t>2в</t>
  </si>
  <si>
    <t>2г</t>
  </si>
  <si>
    <t>2д</t>
  </si>
  <si>
    <t>2-е кл</t>
  </si>
  <si>
    <t>3а</t>
  </si>
  <si>
    <t>3 б</t>
  </si>
  <si>
    <t>3 в</t>
  </si>
  <si>
    <t>3г</t>
  </si>
  <si>
    <t>3Д</t>
  </si>
  <si>
    <t>3-е кл</t>
  </si>
  <si>
    <t>4а</t>
  </si>
  <si>
    <t>4б</t>
  </si>
  <si>
    <t>4в</t>
  </si>
  <si>
    <t>4г</t>
  </si>
  <si>
    <t>4-е кл</t>
  </si>
  <si>
    <t>М-Соснова</t>
  </si>
  <si>
    <t>Юрково</t>
  </si>
  <si>
    <t>1-4 классы</t>
  </si>
  <si>
    <t>5а</t>
  </si>
  <si>
    <t>5б</t>
  </si>
  <si>
    <t>5в</t>
  </si>
  <si>
    <t>5-е кл</t>
  </si>
  <si>
    <t>6а</t>
  </si>
  <si>
    <t>6б.</t>
  </si>
  <si>
    <t>6в.</t>
  </si>
  <si>
    <t>6-е кл</t>
  </si>
  <si>
    <t xml:space="preserve">7а </t>
  </si>
  <si>
    <t>7б.</t>
  </si>
  <si>
    <t>7в</t>
  </si>
  <si>
    <t>7Г</t>
  </si>
  <si>
    <t>7-е кл</t>
  </si>
  <si>
    <t>8а</t>
  </si>
  <si>
    <t>8б</t>
  </si>
  <si>
    <t>8в</t>
  </si>
  <si>
    <t>8Г</t>
  </si>
  <si>
    <t>8-е кл</t>
  </si>
  <si>
    <t>9а</t>
  </si>
  <si>
    <t>9б</t>
  </si>
  <si>
    <t>9в</t>
  </si>
  <si>
    <t>9-е кл</t>
  </si>
  <si>
    <t>5-9классы</t>
  </si>
  <si>
    <t>кор.классы</t>
  </si>
  <si>
    <t>10А</t>
  </si>
  <si>
    <t>10Б</t>
  </si>
  <si>
    <t>11А</t>
  </si>
  <si>
    <t>11Б</t>
  </si>
  <si>
    <t>10-11 классы</t>
  </si>
  <si>
    <t>ИТОГО</t>
  </si>
  <si>
    <t xml:space="preserve">  Итоги  успеваемости учащихся за 2 четверть 2017-18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</si>
</sst>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abSelected="1" workbookViewId="0">
      <selection activeCell="P14" sqref="P14"/>
    </sheetView>
  </sheetViews>
  <sheetFormatPr defaultRowHeight="15" x14ac:dyDescent="0.25"/>
  <cols>
    <col min="1" max="1" width="7.28515625" customWidth="1"/>
    <col min="2" max="2" width="6.5703125" customWidth="1"/>
    <col min="3" max="3" width="6.7109375" customWidth="1"/>
    <col min="4" max="4" width="4.85546875" customWidth="1"/>
    <col min="5" max="5" width="4.7109375" customWidth="1"/>
    <col min="6" max="6" width="6.7109375" customWidth="1"/>
    <col min="7" max="7" width="5.28515625" customWidth="1"/>
    <col min="8" max="8" width="6.7109375" customWidth="1"/>
    <col min="9" max="9" width="8.7109375" customWidth="1"/>
    <col min="10" max="10" width="9.28515625" customWidth="1"/>
    <col min="11" max="11" width="9.140625" customWidth="1"/>
    <col min="12" max="12" width="7.42578125" customWidth="1"/>
    <col min="15" max="15" width="21.85546875" customWidth="1"/>
  </cols>
  <sheetData>
    <row r="1" spans="1:13" x14ac:dyDescent="0.25">
      <c r="E1" s="1" t="s">
        <v>0</v>
      </c>
      <c r="F1" s="1"/>
      <c r="G1" s="1"/>
      <c r="H1" s="1"/>
    </row>
    <row r="2" spans="1:13" x14ac:dyDescent="0.25">
      <c r="A2" s="1" t="s">
        <v>69</v>
      </c>
      <c r="B2" s="1"/>
      <c r="C2" s="1"/>
      <c r="D2" s="1"/>
      <c r="E2" s="1"/>
      <c r="F2" s="1"/>
      <c r="G2" s="1"/>
      <c r="L2" s="1"/>
      <c r="M2" s="1"/>
    </row>
    <row r="3" spans="1:13" ht="45" x14ac:dyDescent="0.25">
      <c r="A3" s="1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x14ac:dyDescent="0.25">
      <c r="A4" s="1" t="s">
        <v>13</v>
      </c>
      <c r="B4" s="1">
        <v>22</v>
      </c>
      <c r="C4" s="1"/>
      <c r="D4" s="1"/>
      <c r="E4" s="1"/>
      <c r="F4" s="1" t="e">
        <f>(D4+E4)*100/C4</f>
        <v>#DIV/0!</v>
      </c>
      <c r="G4" s="1"/>
      <c r="H4" s="1" t="e">
        <f>(C4-G4)*100/C4</f>
        <v>#DIV/0!</v>
      </c>
      <c r="I4" s="1">
        <v>147</v>
      </c>
      <c r="J4" s="1">
        <v>147</v>
      </c>
      <c r="K4" s="1">
        <f>J4/B4</f>
        <v>6.6818181818181817</v>
      </c>
      <c r="L4" s="1"/>
      <c r="M4" s="1">
        <f>L4/B4</f>
        <v>0</v>
      </c>
    </row>
    <row r="5" spans="1:13" x14ac:dyDescent="0.25">
      <c r="A5" s="1" t="s">
        <v>14</v>
      </c>
      <c r="B5" s="1">
        <v>21</v>
      </c>
      <c r="C5" s="1"/>
      <c r="D5" s="1"/>
      <c r="E5" s="1"/>
      <c r="F5" s="1" t="e">
        <f t="shared" ref="F5:F59" si="0">(D5+E5)*100/C5</f>
        <v>#DIV/0!</v>
      </c>
      <c r="G5" s="1"/>
      <c r="H5" s="1" t="e">
        <f t="shared" ref="H5:H59" si="1">(C5-G5)*100/C5</f>
        <v>#DIV/0!</v>
      </c>
      <c r="I5" s="1">
        <v>145</v>
      </c>
      <c r="J5" s="1">
        <v>145</v>
      </c>
      <c r="K5" s="1">
        <f t="shared" ref="K5:K59" si="2">J5/B5</f>
        <v>6.9047619047619051</v>
      </c>
      <c r="L5" s="1"/>
      <c r="M5" s="1">
        <f t="shared" ref="M5:M59" si="3">L5/B5</f>
        <v>0</v>
      </c>
    </row>
    <row r="6" spans="1:13" x14ac:dyDescent="0.25">
      <c r="A6" s="1" t="s">
        <v>15</v>
      </c>
      <c r="B6" s="1">
        <v>21</v>
      </c>
      <c r="C6" s="1"/>
      <c r="D6" s="1"/>
      <c r="E6" s="1"/>
      <c r="F6" s="1" t="e">
        <f t="shared" si="0"/>
        <v>#DIV/0!</v>
      </c>
      <c r="G6" s="1"/>
      <c r="H6" s="1" t="e">
        <f t="shared" si="1"/>
        <v>#DIV/0!</v>
      </c>
      <c r="I6" s="1">
        <v>45</v>
      </c>
      <c r="J6" s="1">
        <v>45</v>
      </c>
      <c r="K6" s="1">
        <f t="shared" si="2"/>
        <v>2.1428571428571428</v>
      </c>
      <c r="L6" s="1"/>
      <c r="M6" s="1">
        <f t="shared" si="3"/>
        <v>0</v>
      </c>
    </row>
    <row r="7" spans="1:13" x14ac:dyDescent="0.25">
      <c r="A7" s="1" t="s">
        <v>16</v>
      </c>
      <c r="B7" s="1">
        <v>20</v>
      </c>
      <c r="C7" s="1"/>
      <c r="D7" s="1"/>
      <c r="E7" s="1"/>
      <c r="F7" s="1" t="e">
        <f t="shared" si="0"/>
        <v>#DIV/0!</v>
      </c>
      <c r="G7" s="1"/>
      <c r="H7" s="1" t="e">
        <f t="shared" si="1"/>
        <v>#DIV/0!</v>
      </c>
      <c r="I7" s="1">
        <v>176</v>
      </c>
      <c r="J7" s="1">
        <v>176</v>
      </c>
      <c r="K7" s="1">
        <f t="shared" si="2"/>
        <v>8.8000000000000007</v>
      </c>
      <c r="L7" s="1"/>
      <c r="M7" s="1">
        <f t="shared" si="3"/>
        <v>0</v>
      </c>
    </row>
    <row r="8" spans="1:13" x14ac:dyDescent="0.25">
      <c r="A8" s="1" t="s">
        <v>17</v>
      </c>
      <c r="B8" s="1">
        <v>21</v>
      </c>
      <c r="C8" s="1"/>
      <c r="D8" s="1"/>
      <c r="E8" s="1"/>
      <c r="F8" s="1" t="e">
        <f t="shared" si="0"/>
        <v>#DIV/0!</v>
      </c>
      <c r="G8" s="1"/>
      <c r="H8" s="1" t="e">
        <f t="shared" si="1"/>
        <v>#DIV/0!</v>
      </c>
      <c r="I8" s="1">
        <v>268</v>
      </c>
      <c r="J8" s="1">
        <v>268</v>
      </c>
      <c r="K8" s="1">
        <f t="shared" si="2"/>
        <v>12.761904761904763</v>
      </c>
      <c r="L8" s="1"/>
      <c r="M8" s="1">
        <f t="shared" si="3"/>
        <v>0</v>
      </c>
    </row>
    <row r="9" spans="1:13" x14ac:dyDescent="0.25">
      <c r="A9" s="6" t="s">
        <v>18</v>
      </c>
      <c r="B9" s="6">
        <f>SUM(B4:B8)</f>
        <v>105</v>
      </c>
      <c r="C9" s="6">
        <f>SUM(C4:C8)</f>
        <v>0</v>
      </c>
      <c r="D9" s="6"/>
      <c r="E9" s="6"/>
      <c r="F9" s="6" t="e">
        <f t="shared" si="0"/>
        <v>#DIV/0!</v>
      </c>
      <c r="G9" s="6"/>
      <c r="H9" s="6" t="e">
        <f t="shared" si="1"/>
        <v>#DIV/0!</v>
      </c>
      <c r="I9" s="6">
        <f>SUM(I4:I8)</f>
        <v>781</v>
      </c>
      <c r="J9" s="6">
        <f>SUM(J4:J8)</f>
        <v>781</v>
      </c>
      <c r="K9" s="6">
        <f t="shared" si="2"/>
        <v>7.4380952380952383</v>
      </c>
      <c r="L9" s="6"/>
      <c r="M9" s="6">
        <f t="shared" si="3"/>
        <v>0</v>
      </c>
    </row>
    <row r="10" spans="1:13" x14ac:dyDescent="0.25">
      <c r="A10" s="1" t="s">
        <v>19</v>
      </c>
      <c r="B10" s="1">
        <v>20</v>
      </c>
      <c r="C10" s="1">
        <v>20</v>
      </c>
      <c r="D10" s="1">
        <v>5</v>
      </c>
      <c r="E10" s="1">
        <v>7</v>
      </c>
      <c r="F10" s="1">
        <f t="shared" si="0"/>
        <v>60</v>
      </c>
      <c r="G10" s="1">
        <v>1</v>
      </c>
      <c r="H10" s="1">
        <f t="shared" si="1"/>
        <v>95</v>
      </c>
      <c r="I10" s="1">
        <v>43</v>
      </c>
      <c r="J10" s="1">
        <v>43</v>
      </c>
      <c r="K10" s="1">
        <f t="shared" si="2"/>
        <v>2.15</v>
      </c>
      <c r="L10" s="1"/>
      <c r="M10" s="1">
        <f t="shared" si="3"/>
        <v>0</v>
      </c>
    </row>
    <row r="11" spans="1:13" x14ac:dyDescent="0.25">
      <c r="A11" s="1" t="s">
        <v>20</v>
      </c>
      <c r="B11" s="1">
        <v>25</v>
      </c>
      <c r="C11" s="1">
        <v>25</v>
      </c>
      <c r="D11" s="1">
        <v>6</v>
      </c>
      <c r="E11" s="1">
        <v>12</v>
      </c>
      <c r="F11" s="1">
        <f t="shared" si="0"/>
        <v>72</v>
      </c>
      <c r="G11" s="1"/>
      <c r="H11" s="1">
        <f t="shared" si="1"/>
        <v>100</v>
      </c>
      <c r="I11" s="1">
        <v>101</v>
      </c>
      <c r="J11" s="1">
        <v>101</v>
      </c>
      <c r="K11" s="1">
        <f t="shared" si="2"/>
        <v>4.04</v>
      </c>
      <c r="L11" s="1"/>
      <c r="M11" s="1">
        <f t="shared" si="3"/>
        <v>0</v>
      </c>
    </row>
    <row r="12" spans="1:13" x14ac:dyDescent="0.25">
      <c r="A12" s="1" t="s">
        <v>21</v>
      </c>
      <c r="B12" s="1">
        <v>23</v>
      </c>
      <c r="C12" s="1">
        <v>23</v>
      </c>
      <c r="D12" s="1">
        <v>4</v>
      </c>
      <c r="E12" s="1">
        <v>13</v>
      </c>
      <c r="F12" s="1">
        <f t="shared" si="0"/>
        <v>73.913043478260875</v>
      </c>
      <c r="G12" s="1"/>
      <c r="H12" s="1">
        <f t="shared" si="1"/>
        <v>100</v>
      </c>
      <c r="I12" s="1">
        <v>50</v>
      </c>
      <c r="J12" s="1">
        <v>50</v>
      </c>
      <c r="K12" s="1">
        <f t="shared" si="2"/>
        <v>2.1739130434782608</v>
      </c>
      <c r="L12" s="1"/>
      <c r="M12" s="1">
        <f t="shared" si="3"/>
        <v>0</v>
      </c>
    </row>
    <row r="13" spans="1:13" x14ac:dyDescent="0.25">
      <c r="A13" s="1" t="s">
        <v>22</v>
      </c>
      <c r="B13" s="1">
        <v>22</v>
      </c>
      <c r="C13" s="1">
        <v>22</v>
      </c>
      <c r="D13" s="1">
        <v>6</v>
      </c>
      <c r="E13" s="1">
        <v>10</v>
      </c>
      <c r="F13" s="1">
        <f t="shared" si="0"/>
        <v>72.727272727272734</v>
      </c>
      <c r="G13" s="1">
        <v>1</v>
      </c>
      <c r="H13" s="1">
        <f t="shared" si="1"/>
        <v>95.454545454545453</v>
      </c>
      <c r="I13" s="1">
        <v>53</v>
      </c>
      <c r="J13" s="1">
        <v>53</v>
      </c>
      <c r="K13" s="1">
        <f t="shared" si="2"/>
        <v>2.4090909090909092</v>
      </c>
      <c r="L13" s="1"/>
      <c r="M13" s="1">
        <f t="shared" si="3"/>
        <v>0</v>
      </c>
    </row>
    <row r="14" spans="1:13" x14ac:dyDescent="0.25">
      <c r="A14" s="1" t="s">
        <v>23</v>
      </c>
      <c r="B14" s="1">
        <v>25</v>
      </c>
      <c r="C14" s="1">
        <v>25</v>
      </c>
      <c r="D14" s="1">
        <v>0</v>
      </c>
      <c r="E14" s="1">
        <v>15</v>
      </c>
      <c r="F14" s="1">
        <f t="shared" si="0"/>
        <v>60</v>
      </c>
      <c r="G14" s="1"/>
      <c r="H14" s="1">
        <f t="shared" si="1"/>
        <v>100</v>
      </c>
      <c r="I14" s="1">
        <v>35</v>
      </c>
      <c r="J14" s="1">
        <v>35</v>
      </c>
      <c r="K14" s="1">
        <f t="shared" si="2"/>
        <v>1.4</v>
      </c>
      <c r="L14" s="1"/>
      <c r="M14" s="1">
        <f t="shared" si="3"/>
        <v>0</v>
      </c>
    </row>
    <row r="15" spans="1:13" x14ac:dyDescent="0.25">
      <c r="A15" s="6" t="s">
        <v>24</v>
      </c>
      <c r="B15" s="6">
        <f>SUM(B10:B14)</f>
        <v>115</v>
      </c>
      <c r="C15" s="6">
        <f>SUM(C10:C14)</f>
        <v>115</v>
      </c>
      <c r="D15" s="6">
        <f>SUM(D10:D14)</f>
        <v>21</v>
      </c>
      <c r="E15" s="6">
        <f>SUM(E10:E14)</f>
        <v>57</v>
      </c>
      <c r="F15" s="6">
        <f t="shared" si="0"/>
        <v>67.826086956521735</v>
      </c>
      <c r="G15" s="6">
        <f>SUM(G10:G14)</f>
        <v>2</v>
      </c>
      <c r="H15" s="6">
        <f t="shared" si="1"/>
        <v>98.260869565217391</v>
      </c>
      <c r="I15" s="6">
        <f>SUM(I10:I14)</f>
        <v>282</v>
      </c>
      <c r="J15" s="6">
        <f>SUM(J10:J14)</f>
        <v>282</v>
      </c>
      <c r="K15" s="6">
        <f t="shared" si="2"/>
        <v>2.4521739130434783</v>
      </c>
      <c r="L15" s="6"/>
      <c r="M15" s="6">
        <f t="shared" si="3"/>
        <v>0</v>
      </c>
    </row>
    <row r="16" spans="1:13" x14ac:dyDescent="0.25">
      <c r="A16" s="1" t="s">
        <v>25</v>
      </c>
      <c r="B16" s="1">
        <v>16</v>
      </c>
      <c r="C16" s="1">
        <v>16</v>
      </c>
      <c r="D16" s="1">
        <v>3</v>
      </c>
      <c r="E16" s="1">
        <v>6</v>
      </c>
      <c r="F16" s="1">
        <f t="shared" si="0"/>
        <v>56.25</v>
      </c>
      <c r="G16" s="1">
        <v>2</v>
      </c>
      <c r="H16" s="1">
        <f t="shared" si="1"/>
        <v>87.5</v>
      </c>
      <c r="I16" s="1">
        <v>150</v>
      </c>
      <c r="J16" s="1">
        <v>150</v>
      </c>
      <c r="K16" s="1">
        <f t="shared" si="2"/>
        <v>9.375</v>
      </c>
      <c r="L16" s="1"/>
      <c r="M16" s="1">
        <f t="shared" si="3"/>
        <v>0</v>
      </c>
    </row>
    <row r="17" spans="1:13" x14ac:dyDescent="0.25">
      <c r="A17" s="1" t="s">
        <v>26</v>
      </c>
      <c r="B17" s="1">
        <v>20</v>
      </c>
      <c r="C17" s="1">
        <v>20</v>
      </c>
      <c r="D17" s="1">
        <v>4</v>
      </c>
      <c r="E17" s="1">
        <v>8</v>
      </c>
      <c r="F17" s="1">
        <f t="shared" si="0"/>
        <v>60</v>
      </c>
      <c r="G17" s="1">
        <v>1</v>
      </c>
      <c r="H17" s="1">
        <f t="shared" si="1"/>
        <v>95</v>
      </c>
      <c r="I17" s="1">
        <v>140</v>
      </c>
      <c r="J17" s="1">
        <v>140</v>
      </c>
      <c r="K17" s="1">
        <f t="shared" si="2"/>
        <v>7</v>
      </c>
      <c r="L17" s="1"/>
      <c r="M17" s="1">
        <f t="shared" si="3"/>
        <v>0</v>
      </c>
    </row>
    <row r="18" spans="1:13" x14ac:dyDescent="0.25">
      <c r="A18" s="1" t="s">
        <v>27</v>
      </c>
      <c r="B18" s="1">
        <v>23</v>
      </c>
      <c r="C18" s="1">
        <v>23</v>
      </c>
      <c r="D18" s="1">
        <v>2</v>
      </c>
      <c r="E18" s="1">
        <v>8</v>
      </c>
      <c r="F18" s="1">
        <f t="shared" si="0"/>
        <v>43.478260869565219</v>
      </c>
      <c r="G18" s="1">
        <v>2</v>
      </c>
      <c r="H18" s="1">
        <f t="shared" si="1"/>
        <v>91.304347826086953</v>
      </c>
      <c r="I18" s="1">
        <v>90</v>
      </c>
      <c r="J18" s="1">
        <v>90</v>
      </c>
      <c r="K18" s="1">
        <f t="shared" si="2"/>
        <v>3.9130434782608696</v>
      </c>
      <c r="L18" s="1"/>
      <c r="M18" s="1">
        <f t="shared" si="3"/>
        <v>0</v>
      </c>
    </row>
    <row r="19" spans="1:13" x14ac:dyDescent="0.25">
      <c r="A19" s="1" t="s">
        <v>28</v>
      </c>
      <c r="B19" s="1">
        <v>19</v>
      </c>
      <c r="C19" s="1">
        <v>19</v>
      </c>
      <c r="D19" s="1">
        <v>1</v>
      </c>
      <c r="E19" s="1">
        <v>8</v>
      </c>
      <c r="F19" s="1">
        <f t="shared" si="0"/>
        <v>47.368421052631582</v>
      </c>
      <c r="G19" s="1">
        <v>3</v>
      </c>
      <c r="H19" s="1">
        <f t="shared" si="1"/>
        <v>84.21052631578948</v>
      </c>
      <c r="I19" s="1">
        <v>0</v>
      </c>
      <c r="J19" s="1">
        <v>0</v>
      </c>
      <c r="K19" s="1">
        <f t="shared" si="2"/>
        <v>0</v>
      </c>
      <c r="L19" s="1"/>
      <c r="M19" s="1">
        <f t="shared" si="3"/>
        <v>0</v>
      </c>
    </row>
    <row r="20" spans="1:13" x14ac:dyDescent="0.25">
      <c r="A20" s="1" t="s">
        <v>29</v>
      </c>
      <c r="B20" s="1">
        <v>20</v>
      </c>
      <c r="C20" s="1">
        <v>20</v>
      </c>
      <c r="D20" s="1">
        <v>3</v>
      </c>
      <c r="E20" s="1">
        <v>8</v>
      </c>
      <c r="F20" s="1">
        <f t="shared" si="0"/>
        <v>55</v>
      </c>
      <c r="G20" s="1">
        <v>1</v>
      </c>
      <c r="H20" s="1">
        <f t="shared" si="1"/>
        <v>95</v>
      </c>
      <c r="I20" s="1">
        <v>41</v>
      </c>
      <c r="J20" s="1">
        <v>41</v>
      </c>
      <c r="K20" s="1">
        <f t="shared" si="2"/>
        <v>2.0499999999999998</v>
      </c>
      <c r="L20" s="1"/>
      <c r="M20" s="1">
        <f t="shared" si="3"/>
        <v>0</v>
      </c>
    </row>
    <row r="21" spans="1:13" x14ac:dyDescent="0.25">
      <c r="A21" s="6" t="s">
        <v>30</v>
      </c>
      <c r="B21" s="6">
        <f>SUM(B16:B20)</f>
        <v>98</v>
      </c>
      <c r="C21" s="6">
        <f>SUM(C16:C20)</f>
        <v>98</v>
      </c>
      <c r="D21" s="6">
        <f>SUM(D16:D20)</f>
        <v>13</v>
      </c>
      <c r="E21" s="6">
        <f>SUM(E16:E20)</f>
        <v>38</v>
      </c>
      <c r="F21" s="6">
        <f t="shared" si="0"/>
        <v>52.04081632653061</v>
      </c>
      <c r="G21" s="6">
        <f>SUM(G16:G20)</f>
        <v>9</v>
      </c>
      <c r="H21" s="6">
        <f t="shared" si="1"/>
        <v>90.816326530612244</v>
      </c>
      <c r="I21" s="6">
        <f>SUM(I16:I20)</f>
        <v>421</v>
      </c>
      <c r="J21" s="6">
        <f>SUM(J16:J20)</f>
        <v>421</v>
      </c>
      <c r="K21" s="6">
        <f t="shared" si="2"/>
        <v>4.295918367346939</v>
      </c>
      <c r="L21" s="6"/>
      <c r="M21" s="6">
        <f t="shared" si="3"/>
        <v>0</v>
      </c>
    </row>
    <row r="22" spans="1:13" x14ac:dyDescent="0.25">
      <c r="A22" s="1" t="s">
        <v>31</v>
      </c>
      <c r="B22" s="1">
        <v>20</v>
      </c>
      <c r="C22" s="1">
        <v>20</v>
      </c>
      <c r="D22" s="1">
        <v>2</v>
      </c>
      <c r="E22" s="1">
        <v>13</v>
      </c>
      <c r="F22" s="1">
        <f t="shared" si="0"/>
        <v>75</v>
      </c>
      <c r="G22" s="1"/>
      <c r="H22" s="1">
        <f t="shared" si="1"/>
        <v>100</v>
      </c>
      <c r="I22" s="1">
        <v>50</v>
      </c>
      <c r="J22" s="1">
        <v>50</v>
      </c>
      <c r="K22" s="1">
        <f t="shared" si="2"/>
        <v>2.5</v>
      </c>
      <c r="L22" s="1"/>
      <c r="M22" s="1">
        <f t="shared" si="3"/>
        <v>0</v>
      </c>
    </row>
    <row r="23" spans="1:13" x14ac:dyDescent="0.25">
      <c r="A23" s="1" t="s">
        <v>32</v>
      </c>
      <c r="B23" s="1">
        <v>20</v>
      </c>
      <c r="C23" s="1">
        <v>20</v>
      </c>
      <c r="D23" s="1">
        <v>3</v>
      </c>
      <c r="E23" s="1">
        <v>11</v>
      </c>
      <c r="F23" s="1">
        <f t="shared" si="0"/>
        <v>70</v>
      </c>
      <c r="G23" s="1"/>
      <c r="H23" s="1">
        <f t="shared" si="1"/>
        <v>100</v>
      </c>
      <c r="I23" s="1">
        <v>14</v>
      </c>
      <c r="J23" s="1">
        <v>14</v>
      </c>
      <c r="K23" s="1">
        <f t="shared" si="2"/>
        <v>0.7</v>
      </c>
      <c r="L23" s="1"/>
      <c r="M23" s="1">
        <f t="shared" si="3"/>
        <v>0</v>
      </c>
    </row>
    <row r="24" spans="1:13" x14ac:dyDescent="0.25">
      <c r="A24" s="1" t="s">
        <v>33</v>
      </c>
      <c r="B24" s="1">
        <v>14</v>
      </c>
      <c r="C24" s="1">
        <v>13</v>
      </c>
      <c r="D24" s="1">
        <v>0</v>
      </c>
      <c r="E24" s="1">
        <v>9</v>
      </c>
      <c r="F24" s="1">
        <f t="shared" si="0"/>
        <v>69.230769230769226</v>
      </c>
      <c r="G24" s="1">
        <v>1</v>
      </c>
      <c r="H24" s="1">
        <f t="shared" si="1"/>
        <v>92.307692307692307</v>
      </c>
      <c r="I24" s="1">
        <v>207</v>
      </c>
      <c r="J24" s="1">
        <v>207</v>
      </c>
      <c r="K24" s="1">
        <f t="shared" si="2"/>
        <v>14.785714285714286</v>
      </c>
      <c r="L24" s="1"/>
      <c r="M24" s="1">
        <f t="shared" si="3"/>
        <v>0</v>
      </c>
    </row>
    <row r="25" spans="1:13" x14ac:dyDescent="0.25">
      <c r="A25" s="1" t="s">
        <v>34</v>
      </c>
      <c r="B25" s="1">
        <v>20</v>
      </c>
      <c r="C25" s="1">
        <v>20</v>
      </c>
      <c r="D25" s="1">
        <v>1</v>
      </c>
      <c r="E25" s="1">
        <v>10</v>
      </c>
      <c r="F25" s="1">
        <f t="shared" si="0"/>
        <v>55</v>
      </c>
      <c r="G25" s="1"/>
      <c r="H25" s="1">
        <f t="shared" si="1"/>
        <v>100</v>
      </c>
      <c r="I25" s="1">
        <v>159</v>
      </c>
      <c r="J25" s="1">
        <v>159</v>
      </c>
      <c r="K25" s="1">
        <f t="shared" si="2"/>
        <v>7.95</v>
      </c>
      <c r="L25" s="1"/>
      <c r="M25" s="1">
        <f t="shared" si="3"/>
        <v>0</v>
      </c>
    </row>
    <row r="26" spans="1:13" x14ac:dyDescent="0.25">
      <c r="A26" s="6" t="s">
        <v>35</v>
      </c>
      <c r="B26" s="6">
        <f>SUM(B22:B25)</f>
        <v>74</v>
      </c>
      <c r="C26" s="6">
        <f>SUM(C22:C25)</f>
        <v>73</v>
      </c>
      <c r="D26" s="6">
        <f>SUM(D22:D25)</f>
        <v>6</v>
      </c>
      <c r="E26" s="6">
        <f>SUM(E22:E25)</f>
        <v>43</v>
      </c>
      <c r="F26" s="6">
        <f t="shared" si="0"/>
        <v>67.123287671232873</v>
      </c>
      <c r="G26" s="6">
        <f>SUM(G22:G25)</f>
        <v>1</v>
      </c>
      <c r="H26" s="6">
        <f t="shared" si="1"/>
        <v>98.630136986301366</v>
      </c>
      <c r="I26" s="6">
        <f>SUM(I22:I25)</f>
        <v>430</v>
      </c>
      <c r="J26" s="6">
        <f>SUM(J22:J25)</f>
        <v>430</v>
      </c>
      <c r="K26" s="6">
        <f t="shared" si="2"/>
        <v>5.8108108108108105</v>
      </c>
      <c r="L26" s="6"/>
      <c r="M26" s="6">
        <f t="shared" si="3"/>
        <v>0</v>
      </c>
    </row>
    <row r="27" spans="1:13" x14ac:dyDescent="0.25">
      <c r="A27" s="1" t="s">
        <v>36</v>
      </c>
      <c r="B27" s="1">
        <v>9</v>
      </c>
      <c r="C27" s="1">
        <v>4</v>
      </c>
      <c r="D27" s="1">
        <v>0</v>
      </c>
      <c r="E27" s="1">
        <v>1</v>
      </c>
      <c r="F27" s="1">
        <f t="shared" si="0"/>
        <v>25</v>
      </c>
      <c r="G27" s="1"/>
      <c r="H27" s="1">
        <f t="shared" si="1"/>
        <v>100</v>
      </c>
      <c r="I27" s="1"/>
      <c r="J27" s="1"/>
      <c r="K27" s="1">
        <f t="shared" si="2"/>
        <v>0</v>
      </c>
      <c r="L27" s="1"/>
      <c r="M27" s="1">
        <f t="shared" si="3"/>
        <v>0</v>
      </c>
    </row>
    <row r="28" spans="1:13" x14ac:dyDescent="0.25">
      <c r="A28" s="1" t="s">
        <v>37</v>
      </c>
      <c r="B28" s="1">
        <v>20</v>
      </c>
      <c r="C28" s="1">
        <v>16</v>
      </c>
      <c r="D28" s="1">
        <v>1</v>
      </c>
      <c r="E28" s="1">
        <v>8</v>
      </c>
      <c r="F28" s="1">
        <f t="shared" si="0"/>
        <v>56.25</v>
      </c>
      <c r="G28" s="1"/>
      <c r="H28" s="1">
        <f t="shared" si="1"/>
        <v>100</v>
      </c>
      <c r="I28" s="1">
        <v>114</v>
      </c>
      <c r="J28" s="1">
        <v>114</v>
      </c>
      <c r="K28" s="1">
        <f t="shared" si="2"/>
        <v>5.7</v>
      </c>
      <c r="L28" s="1"/>
      <c r="M28" s="1">
        <f t="shared" si="3"/>
        <v>0</v>
      </c>
    </row>
    <row r="29" spans="1:13" x14ac:dyDescent="0.25">
      <c r="A29" s="7" t="s">
        <v>38</v>
      </c>
      <c r="B29" s="7">
        <f>B9+B15+B21+B26+B27+B28</f>
        <v>421</v>
      </c>
      <c r="C29" s="7">
        <f>C15+C21+C26+C27+C28</f>
        <v>306</v>
      </c>
      <c r="D29" s="7">
        <f>D15+D21+D26+D28</f>
        <v>41</v>
      </c>
      <c r="E29" s="7">
        <f>E15+E21+E26+E27+E28</f>
        <v>147</v>
      </c>
      <c r="F29" s="7">
        <f t="shared" si="0"/>
        <v>61.437908496732028</v>
      </c>
      <c r="G29" s="7">
        <f>G15+G21+G26</f>
        <v>12</v>
      </c>
      <c r="H29" s="7">
        <f t="shared" si="1"/>
        <v>96.078431372549019</v>
      </c>
      <c r="I29" s="7">
        <f>I9+I15+I21+I26+I27+I28</f>
        <v>2028</v>
      </c>
      <c r="J29" s="7">
        <v>2028</v>
      </c>
      <c r="K29" s="7">
        <f t="shared" si="2"/>
        <v>4.817102137767221</v>
      </c>
      <c r="L29" s="7"/>
      <c r="M29" s="7">
        <f t="shared" si="3"/>
        <v>0</v>
      </c>
    </row>
    <row r="30" spans="1:13" x14ac:dyDescent="0.25">
      <c r="A30" s="1" t="s">
        <v>39</v>
      </c>
      <c r="B30" s="1">
        <v>23</v>
      </c>
      <c r="C30" s="1">
        <v>22</v>
      </c>
      <c r="D30" s="1">
        <v>0</v>
      </c>
      <c r="E30" s="1">
        <v>9</v>
      </c>
      <c r="F30" s="1">
        <f t="shared" si="0"/>
        <v>40.909090909090907</v>
      </c>
      <c r="G30" s="1">
        <v>2</v>
      </c>
      <c r="H30" s="1">
        <f t="shared" si="1"/>
        <v>90.909090909090907</v>
      </c>
      <c r="I30" s="1">
        <v>354</v>
      </c>
      <c r="J30" s="1">
        <v>354</v>
      </c>
      <c r="K30" s="1">
        <f t="shared" si="2"/>
        <v>15.391304347826088</v>
      </c>
      <c r="L30" s="1"/>
      <c r="M30" s="1">
        <f t="shared" si="3"/>
        <v>0</v>
      </c>
    </row>
    <row r="31" spans="1:13" x14ac:dyDescent="0.25">
      <c r="A31" s="1" t="s">
        <v>40</v>
      </c>
      <c r="B31" s="1">
        <v>22</v>
      </c>
      <c r="C31" s="1">
        <v>22</v>
      </c>
      <c r="D31" s="1">
        <v>1</v>
      </c>
      <c r="E31" s="1">
        <v>15</v>
      </c>
      <c r="F31" s="1">
        <f t="shared" si="0"/>
        <v>72.727272727272734</v>
      </c>
      <c r="G31" s="1">
        <v>0</v>
      </c>
      <c r="H31" s="1">
        <f t="shared" si="1"/>
        <v>100</v>
      </c>
      <c r="I31" s="1">
        <v>318</v>
      </c>
      <c r="J31" s="1">
        <v>318</v>
      </c>
      <c r="K31" s="1">
        <f t="shared" si="2"/>
        <v>14.454545454545455</v>
      </c>
      <c r="L31" s="1"/>
      <c r="M31" s="1">
        <f t="shared" si="3"/>
        <v>0</v>
      </c>
    </row>
    <row r="32" spans="1:13" x14ac:dyDescent="0.25">
      <c r="A32" s="1" t="s">
        <v>41</v>
      </c>
      <c r="B32" s="1">
        <v>24</v>
      </c>
      <c r="C32" s="1">
        <v>24</v>
      </c>
      <c r="D32" s="1">
        <v>0</v>
      </c>
      <c r="E32" s="1">
        <v>5</v>
      </c>
      <c r="F32" s="1">
        <f t="shared" si="0"/>
        <v>20.833333333333332</v>
      </c>
      <c r="G32" s="1">
        <v>4</v>
      </c>
      <c r="H32" s="1">
        <f t="shared" si="1"/>
        <v>83.333333333333329</v>
      </c>
      <c r="I32" s="1">
        <v>373</v>
      </c>
      <c r="J32" s="1">
        <v>373</v>
      </c>
      <c r="K32" s="1">
        <f t="shared" si="2"/>
        <v>15.541666666666666</v>
      </c>
      <c r="L32" s="1"/>
      <c r="M32" s="1">
        <f t="shared" si="3"/>
        <v>0</v>
      </c>
    </row>
    <row r="33" spans="1:13" x14ac:dyDescent="0.25">
      <c r="A33" s="6" t="s">
        <v>42</v>
      </c>
      <c r="B33" s="6">
        <f>SUM(B30:B32)</f>
        <v>69</v>
      </c>
      <c r="C33" s="6">
        <f>SUM(C30:C32)</f>
        <v>68</v>
      </c>
      <c r="D33" s="6">
        <f>SUM(D30:D32)</f>
        <v>1</v>
      </c>
      <c r="E33" s="6">
        <f>SUM(E30:E32)</f>
        <v>29</v>
      </c>
      <c r="F33" s="6">
        <f t="shared" si="0"/>
        <v>44.117647058823529</v>
      </c>
      <c r="G33" s="6">
        <f>SUM(G30:G32)</f>
        <v>6</v>
      </c>
      <c r="H33" s="6">
        <f t="shared" si="1"/>
        <v>91.17647058823529</v>
      </c>
      <c r="I33" s="6">
        <f>SUM(I30:I32)</f>
        <v>1045</v>
      </c>
      <c r="J33" s="6">
        <f>SUM(J30:J32)</f>
        <v>1045</v>
      </c>
      <c r="K33" s="1">
        <f t="shared" si="2"/>
        <v>15.144927536231885</v>
      </c>
      <c r="L33" s="6"/>
      <c r="M33" s="1">
        <f t="shared" si="3"/>
        <v>0</v>
      </c>
    </row>
    <row r="34" spans="1:13" x14ac:dyDescent="0.25">
      <c r="A34" s="1" t="s">
        <v>43</v>
      </c>
      <c r="B34" s="1">
        <v>23</v>
      </c>
      <c r="C34" s="1">
        <v>23</v>
      </c>
      <c r="D34" s="1">
        <v>1</v>
      </c>
      <c r="E34" s="1">
        <v>6</v>
      </c>
      <c r="F34" s="1">
        <f t="shared" si="0"/>
        <v>30.434782608695652</v>
      </c>
      <c r="G34" s="1">
        <v>0</v>
      </c>
      <c r="H34" s="1">
        <f t="shared" si="1"/>
        <v>100</v>
      </c>
      <c r="I34" s="1">
        <v>132</v>
      </c>
      <c r="J34" s="1">
        <v>132</v>
      </c>
      <c r="K34" s="1">
        <f t="shared" si="2"/>
        <v>5.7391304347826084</v>
      </c>
      <c r="L34" s="1"/>
      <c r="M34" s="1">
        <f t="shared" si="3"/>
        <v>0</v>
      </c>
    </row>
    <row r="35" spans="1:13" x14ac:dyDescent="0.25">
      <c r="A35" s="1" t="s">
        <v>44</v>
      </c>
      <c r="B35" s="1">
        <v>21</v>
      </c>
      <c r="C35" s="1">
        <v>21</v>
      </c>
      <c r="D35" s="1">
        <v>0</v>
      </c>
      <c r="E35" s="1">
        <v>6</v>
      </c>
      <c r="F35" s="1">
        <f t="shared" si="0"/>
        <v>28.571428571428573</v>
      </c>
      <c r="G35" s="1">
        <v>1</v>
      </c>
      <c r="H35" s="1">
        <f t="shared" si="1"/>
        <v>95.238095238095241</v>
      </c>
      <c r="I35" s="1">
        <v>42</v>
      </c>
      <c r="J35" s="1">
        <v>24</v>
      </c>
      <c r="K35" s="1">
        <f t="shared" si="2"/>
        <v>1.1428571428571428</v>
      </c>
      <c r="L35" s="1">
        <v>18</v>
      </c>
      <c r="M35" s="1">
        <f t="shared" si="3"/>
        <v>0.8571428571428571</v>
      </c>
    </row>
    <row r="36" spans="1:13" x14ac:dyDescent="0.25">
      <c r="A36" s="1" t="s">
        <v>45</v>
      </c>
      <c r="B36" s="1">
        <v>22</v>
      </c>
      <c r="C36" s="1">
        <v>22</v>
      </c>
      <c r="D36" s="1">
        <v>1</v>
      </c>
      <c r="E36" s="1">
        <v>3</v>
      </c>
      <c r="F36" s="1">
        <f t="shared" si="0"/>
        <v>18.181818181818183</v>
      </c>
      <c r="G36" s="1">
        <v>2</v>
      </c>
      <c r="H36" s="1">
        <f t="shared" si="1"/>
        <v>90.909090909090907</v>
      </c>
      <c r="I36" s="1">
        <v>306</v>
      </c>
      <c r="J36" s="1">
        <v>306</v>
      </c>
      <c r="K36" s="1">
        <f t="shared" si="2"/>
        <v>13.909090909090908</v>
      </c>
      <c r="L36" s="1"/>
      <c r="M36" s="1">
        <f t="shared" si="3"/>
        <v>0</v>
      </c>
    </row>
    <row r="37" spans="1:13" x14ac:dyDescent="0.25">
      <c r="A37" s="6" t="s">
        <v>46</v>
      </c>
      <c r="B37" s="6">
        <f>SUM(B34:B36)</f>
        <v>66</v>
      </c>
      <c r="C37" s="6">
        <f>SUM(C34:C36)</f>
        <v>66</v>
      </c>
      <c r="D37" s="6">
        <f>SUM(D34:D36)</f>
        <v>2</v>
      </c>
      <c r="E37" s="6">
        <f>SUM(E34:E36)</f>
        <v>15</v>
      </c>
      <c r="F37" s="6">
        <f t="shared" si="0"/>
        <v>25.757575757575758</v>
      </c>
      <c r="G37" s="6">
        <f>SUM(G34:G36)</f>
        <v>3</v>
      </c>
      <c r="H37" s="6">
        <f t="shared" si="1"/>
        <v>95.454545454545453</v>
      </c>
      <c r="I37" s="6">
        <f>SUM(I34:I36)</f>
        <v>480</v>
      </c>
      <c r="J37" s="6">
        <f>SUM(J34:J36)</f>
        <v>462</v>
      </c>
      <c r="K37" s="1">
        <f t="shared" si="2"/>
        <v>7</v>
      </c>
      <c r="L37" s="6">
        <v>18</v>
      </c>
      <c r="M37" s="1">
        <f t="shared" si="3"/>
        <v>0.27272727272727271</v>
      </c>
    </row>
    <row r="38" spans="1:13" x14ac:dyDescent="0.25">
      <c r="A38" s="1" t="s">
        <v>47</v>
      </c>
      <c r="B38" s="1">
        <v>19</v>
      </c>
      <c r="C38" s="1">
        <v>19</v>
      </c>
      <c r="D38" s="1">
        <v>0</v>
      </c>
      <c r="E38" s="1">
        <v>2</v>
      </c>
      <c r="F38" s="1">
        <f t="shared" si="0"/>
        <v>10.526315789473685</v>
      </c>
      <c r="G38" s="1">
        <v>3</v>
      </c>
      <c r="H38" s="1">
        <f t="shared" si="1"/>
        <v>84.21052631578948</v>
      </c>
      <c r="I38" s="1">
        <v>186</v>
      </c>
      <c r="J38" s="1">
        <v>186</v>
      </c>
      <c r="K38" s="1">
        <f t="shared" si="2"/>
        <v>9.7894736842105257</v>
      </c>
      <c r="L38" s="1"/>
      <c r="M38" s="1">
        <f t="shared" si="3"/>
        <v>0</v>
      </c>
    </row>
    <row r="39" spans="1:13" x14ac:dyDescent="0.25">
      <c r="A39" s="1" t="s">
        <v>48</v>
      </c>
      <c r="B39" s="1">
        <v>21</v>
      </c>
      <c r="C39" s="1">
        <v>21</v>
      </c>
      <c r="D39" s="1">
        <v>4</v>
      </c>
      <c r="E39" s="1">
        <v>7</v>
      </c>
      <c r="F39" s="1">
        <f t="shared" si="0"/>
        <v>52.38095238095238</v>
      </c>
      <c r="G39" s="1">
        <v>2</v>
      </c>
      <c r="H39" s="1">
        <f t="shared" si="1"/>
        <v>90.476190476190482</v>
      </c>
      <c r="I39" s="1">
        <v>168</v>
      </c>
      <c r="J39" s="1">
        <v>168</v>
      </c>
      <c r="K39" s="1">
        <f t="shared" si="2"/>
        <v>8</v>
      </c>
      <c r="L39" s="1"/>
      <c r="M39" s="1">
        <f t="shared" si="3"/>
        <v>0</v>
      </c>
    </row>
    <row r="40" spans="1:13" x14ac:dyDescent="0.25">
      <c r="A40" s="1" t="s">
        <v>49</v>
      </c>
      <c r="B40" s="1">
        <v>20</v>
      </c>
      <c r="C40" s="1">
        <v>20</v>
      </c>
      <c r="D40" s="1">
        <v>0</v>
      </c>
      <c r="E40" s="1">
        <v>9</v>
      </c>
      <c r="F40" s="1">
        <f t="shared" si="0"/>
        <v>45</v>
      </c>
      <c r="G40" s="1">
        <v>3</v>
      </c>
      <c r="H40" s="1">
        <f t="shared" si="1"/>
        <v>85</v>
      </c>
      <c r="I40" s="1">
        <v>156</v>
      </c>
      <c r="J40" s="1">
        <v>156</v>
      </c>
      <c r="K40" s="1">
        <f t="shared" si="2"/>
        <v>7.8</v>
      </c>
      <c r="L40" s="1"/>
      <c r="M40" s="1">
        <f t="shared" si="3"/>
        <v>0</v>
      </c>
    </row>
    <row r="41" spans="1:13" x14ac:dyDescent="0.25">
      <c r="A41" s="1" t="s">
        <v>50</v>
      </c>
      <c r="B41" s="1">
        <v>22</v>
      </c>
      <c r="C41" s="1">
        <v>22</v>
      </c>
      <c r="D41" s="1">
        <v>2</v>
      </c>
      <c r="E41" s="1">
        <v>3</v>
      </c>
      <c r="F41" s="1">
        <f t="shared" si="0"/>
        <v>22.727272727272727</v>
      </c>
      <c r="G41" s="1">
        <v>1</v>
      </c>
      <c r="H41" s="1">
        <f t="shared" si="1"/>
        <v>95.454545454545453</v>
      </c>
      <c r="I41" s="1">
        <v>150</v>
      </c>
      <c r="J41" s="1">
        <v>150</v>
      </c>
      <c r="K41" s="1">
        <f t="shared" si="2"/>
        <v>6.8181818181818183</v>
      </c>
      <c r="L41" s="1"/>
      <c r="M41" s="1">
        <f t="shared" si="3"/>
        <v>0</v>
      </c>
    </row>
    <row r="42" spans="1:13" x14ac:dyDescent="0.25">
      <c r="A42" s="6" t="s">
        <v>51</v>
      </c>
      <c r="B42" s="6">
        <f>SUM(B38:B41)</f>
        <v>82</v>
      </c>
      <c r="C42" s="6">
        <f>SUM(C38:C41)</f>
        <v>82</v>
      </c>
      <c r="D42" s="6">
        <f>SUM(D38:D41)</f>
        <v>6</v>
      </c>
      <c r="E42" s="6">
        <f>SUM(E38:E41)</f>
        <v>21</v>
      </c>
      <c r="F42" s="6">
        <f t="shared" si="0"/>
        <v>32.926829268292686</v>
      </c>
      <c r="G42" s="6">
        <f>SUM(G38:G41)</f>
        <v>9</v>
      </c>
      <c r="H42" s="6">
        <f t="shared" si="1"/>
        <v>89.024390243902445</v>
      </c>
      <c r="I42" s="6">
        <f>SUM(I38:I41)</f>
        <v>660</v>
      </c>
      <c r="J42" s="6">
        <f>SUM(J38:J41)</f>
        <v>660</v>
      </c>
      <c r="K42" s="1">
        <f t="shared" si="2"/>
        <v>8.0487804878048781</v>
      </c>
      <c r="L42" s="6"/>
      <c r="M42" s="1">
        <f t="shared" si="3"/>
        <v>0</v>
      </c>
    </row>
    <row r="43" spans="1:13" x14ac:dyDescent="0.25">
      <c r="A43" s="1" t="s">
        <v>52</v>
      </c>
      <c r="B43" s="1">
        <v>20</v>
      </c>
      <c r="C43" s="1">
        <v>20</v>
      </c>
      <c r="D43" s="1">
        <v>2</v>
      </c>
      <c r="E43" s="1">
        <v>7</v>
      </c>
      <c r="F43" s="1">
        <f t="shared" si="0"/>
        <v>45</v>
      </c>
      <c r="G43" s="1">
        <v>2</v>
      </c>
      <c r="H43" s="1">
        <f t="shared" si="1"/>
        <v>90</v>
      </c>
      <c r="I43" s="1">
        <v>36</v>
      </c>
      <c r="J43" s="1">
        <v>36</v>
      </c>
      <c r="K43" s="1">
        <f t="shared" si="2"/>
        <v>1.8</v>
      </c>
      <c r="L43" s="1"/>
      <c r="M43" s="1">
        <f t="shared" si="3"/>
        <v>0</v>
      </c>
    </row>
    <row r="44" spans="1:13" x14ac:dyDescent="0.25">
      <c r="A44" s="1" t="s">
        <v>53</v>
      </c>
      <c r="B44" s="1">
        <v>22</v>
      </c>
      <c r="C44" s="1">
        <v>22</v>
      </c>
      <c r="D44" s="1">
        <v>1</v>
      </c>
      <c r="E44" s="1">
        <v>11</v>
      </c>
      <c r="F44" s="1">
        <f t="shared" si="0"/>
        <v>54.545454545454547</v>
      </c>
      <c r="G44" s="1">
        <v>0</v>
      </c>
      <c r="H44" s="1">
        <f t="shared" si="1"/>
        <v>100</v>
      </c>
      <c r="I44" s="1">
        <v>150</v>
      </c>
      <c r="J44" s="1">
        <v>150</v>
      </c>
      <c r="K44" s="1">
        <f t="shared" si="2"/>
        <v>6.8181818181818183</v>
      </c>
      <c r="L44" s="1"/>
      <c r="M44" s="1">
        <f t="shared" si="3"/>
        <v>0</v>
      </c>
    </row>
    <row r="45" spans="1:13" x14ac:dyDescent="0.25">
      <c r="A45" s="1" t="s">
        <v>54</v>
      </c>
      <c r="B45" s="1">
        <v>17</v>
      </c>
      <c r="C45" s="1">
        <v>17</v>
      </c>
      <c r="D45" s="1">
        <v>0</v>
      </c>
      <c r="E45" s="1">
        <v>6</v>
      </c>
      <c r="F45" s="1">
        <f t="shared" si="0"/>
        <v>35.294117647058826</v>
      </c>
      <c r="G45" s="1">
        <v>2</v>
      </c>
      <c r="H45" s="1">
        <f t="shared" si="1"/>
        <v>88.235294117647058</v>
      </c>
      <c r="I45" s="1">
        <v>204</v>
      </c>
      <c r="J45" s="1">
        <v>204</v>
      </c>
      <c r="K45" s="1">
        <f t="shared" si="2"/>
        <v>12</v>
      </c>
      <c r="L45" s="1"/>
      <c r="M45" s="1">
        <f t="shared" si="3"/>
        <v>0</v>
      </c>
    </row>
    <row r="46" spans="1:13" x14ac:dyDescent="0.25">
      <c r="A46" s="1" t="s">
        <v>55</v>
      </c>
      <c r="B46" s="1">
        <v>19</v>
      </c>
      <c r="C46" s="1">
        <v>19</v>
      </c>
      <c r="D46" s="1">
        <v>0</v>
      </c>
      <c r="E46" s="1">
        <v>7</v>
      </c>
      <c r="F46" s="1">
        <f t="shared" si="0"/>
        <v>36.842105263157897</v>
      </c>
      <c r="G46" s="1">
        <v>0</v>
      </c>
      <c r="H46" s="1">
        <f t="shared" si="1"/>
        <v>100</v>
      </c>
      <c r="I46" s="1">
        <v>186</v>
      </c>
      <c r="J46" s="1">
        <v>186</v>
      </c>
      <c r="K46" s="1">
        <f t="shared" si="2"/>
        <v>9.7894736842105257</v>
      </c>
      <c r="L46" s="1"/>
      <c r="M46" s="1">
        <f t="shared" si="3"/>
        <v>0</v>
      </c>
    </row>
    <row r="47" spans="1:13" x14ac:dyDescent="0.25">
      <c r="A47" s="6" t="s">
        <v>56</v>
      </c>
      <c r="B47" s="6">
        <f>SUM(B43:B46)</f>
        <v>78</v>
      </c>
      <c r="C47" s="6">
        <f>SUM(C43:C46)</f>
        <v>78</v>
      </c>
      <c r="D47" s="6">
        <f>SUM(D43:D46)</f>
        <v>3</v>
      </c>
      <c r="E47" s="6">
        <f>SUM(E43:E46)</f>
        <v>31</v>
      </c>
      <c r="F47" s="6">
        <f t="shared" si="0"/>
        <v>43.589743589743591</v>
      </c>
      <c r="G47" s="6">
        <f>SUM(G43:G46)</f>
        <v>4</v>
      </c>
      <c r="H47" s="6">
        <f t="shared" si="1"/>
        <v>94.871794871794876</v>
      </c>
      <c r="I47" s="6">
        <f>SUM(I43:I46)</f>
        <v>576</v>
      </c>
      <c r="J47" s="6">
        <f>SUM(J43:J46)</f>
        <v>576</v>
      </c>
      <c r="K47" s="1">
        <f t="shared" si="2"/>
        <v>7.384615384615385</v>
      </c>
      <c r="L47" s="6"/>
      <c r="M47" s="1">
        <f t="shared" si="3"/>
        <v>0</v>
      </c>
    </row>
    <row r="48" spans="1:13" x14ac:dyDescent="0.25">
      <c r="A48" s="1" t="s">
        <v>57</v>
      </c>
      <c r="B48" s="1">
        <v>20</v>
      </c>
      <c r="C48" s="1">
        <v>20</v>
      </c>
      <c r="D48" s="1">
        <v>0</v>
      </c>
      <c r="E48" s="1">
        <v>5</v>
      </c>
      <c r="F48" s="1">
        <f t="shared" si="0"/>
        <v>25</v>
      </c>
      <c r="G48" s="1">
        <v>9</v>
      </c>
      <c r="H48" s="1">
        <f t="shared" si="1"/>
        <v>55</v>
      </c>
      <c r="I48" s="1">
        <v>216</v>
      </c>
      <c r="J48" s="1">
        <v>216</v>
      </c>
      <c r="K48" s="1">
        <f t="shared" si="2"/>
        <v>10.8</v>
      </c>
      <c r="L48" s="1"/>
      <c r="M48" s="1">
        <f t="shared" si="3"/>
        <v>0</v>
      </c>
    </row>
    <row r="49" spans="1:13" x14ac:dyDescent="0.25">
      <c r="A49" s="1" t="s">
        <v>58</v>
      </c>
      <c r="B49" s="1">
        <v>20</v>
      </c>
      <c r="C49" s="1">
        <v>20</v>
      </c>
      <c r="D49" s="1">
        <v>2</v>
      </c>
      <c r="E49" s="1">
        <v>7</v>
      </c>
      <c r="F49" s="1">
        <f t="shared" si="0"/>
        <v>45</v>
      </c>
      <c r="G49" s="1">
        <v>0</v>
      </c>
      <c r="H49" s="1">
        <f t="shared" si="1"/>
        <v>100</v>
      </c>
      <c r="I49" s="1">
        <v>174</v>
      </c>
      <c r="J49" s="1">
        <v>174</v>
      </c>
      <c r="K49" s="1">
        <f t="shared" si="2"/>
        <v>8.6999999999999993</v>
      </c>
      <c r="L49" s="1"/>
      <c r="M49" s="1">
        <f t="shared" si="3"/>
        <v>0</v>
      </c>
    </row>
    <row r="50" spans="1:13" x14ac:dyDescent="0.25">
      <c r="A50" s="1" t="s">
        <v>59</v>
      </c>
      <c r="B50" s="1">
        <v>20</v>
      </c>
      <c r="C50" s="1">
        <v>20</v>
      </c>
      <c r="D50" s="1">
        <v>0</v>
      </c>
      <c r="E50" s="1">
        <v>6</v>
      </c>
      <c r="F50" s="1">
        <f t="shared" si="0"/>
        <v>30</v>
      </c>
      <c r="G50" s="1">
        <v>1</v>
      </c>
      <c r="H50" s="1">
        <f t="shared" si="1"/>
        <v>95</v>
      </c>
      <c r="I50" s="1">
        <v>211</v>
      </c>
      <c r="J50" s="1">
        <v>193</v>
      </c>
      <c r="K50" s="1">
        <f t="shared" si="2"/>
        <v>9.65</v>
      </c>
      <c r="L50" s="1">
        <v>18</v>
      </c>
      <c r="M50" s="1">
        <f t="shared" si="3"/>
        <v>0.9</v>
      </c>
    </row>
    <row r="51" spans="1:13" x14ac:dyDescent="0.25">
      <c r="A51" s="6" t="s">
        <v>60</v>
      </c>
      <c r="B51" s="6">
        <f>SUM(B48:B50)</f>
        <v>60</v>
      </c>
      <c r="C51" s="6">
        <f>SUM(C48:C50)</f>
        <v>60</v>
      </c>
      <c r="D51" s="6">
        <f>SUM(D48:D50)</f>
        <v>2</v>
      </c>
      <c r="E51" s="6">
        <f>SUM(E48:E50)</f>
        <v>18</v>
      </c>
      <c r="F51" s="6">
        <f t="shared" si="0"/>
        <v>33.333333333333336</v>
      </c>
      <c r="G51" s="6">
        <f>SUM(G48:G50)</f>
        <v>10</v>
      </c>
      <c r="H51" s="6">
        <f t="shared" si="1"/>
        <v>83.333333333333329</v>
      </c>
      <c r="I51" s="6">
        <f>SUM(I48:I50)</f>
        <v>601</v>
      </c>
      <c r="J51" s="6">
        <f>SUM(J48:J50)</f>
        <v>583</v>
      </c>
      <c r="K51" s="1">
        <f t="shared" si="2"/>
        <v>9.7166666666666668</v>
      </c>
      <c r="L51" s="1">
        <v>18</v>
      </c>
      <c r="M51" s="1">
        <f t="shared" si="3"/>
        <v>0.3</v>
      </c>
    </row>
    <row r="52" spans="1:13" x14ac:dyDescent="0.25">
      <c r="A52" s="1" t="s">
        <v>61</v>
      </c>
      <c r="B52" s="1">
        <f>B33+B37+B42+B47+B51</f>
        <v>355</v>
      </c>
      <c r="C52" s="1">
        <f>C33+C37+C42+C47+C51</f>
        <v>354</v>
      </c>
      <c r="D52" s="1">
        <f>D33+D37+D42+D47+D51</f>
        <v>14</v>
      </c>
      <c r="E52" s="1">
        <f>E33+E37+E42+E47+E51</f>
        <v>114</v>
      </c>
      <c r="F52" s="1">
        <f t="shared" si="0"/>
        <v>36.158192090395481</v>
      </c>
      <c r="G52" s="1">
        <f>G33+G37+G42+G47+G51</f>
        <v>32</v>
      </c>
      <c r="H52" s="1">
        <f t="shared" si="1"/>
        <v>90.960451977401135</v>
      </c>
      <c r="I52" s="1">
        <f>I33+I37+I42+I47+I51</f>
        <v>3362</v>
      </c>
      <c r="J52" s="1">
        <f>J33+J37+J42+J47+J51</f>
        <v>3326</v>
      </c>
      <c r="K52" s="1">
        <f t="shared" si="2"/>
        <v>9.3690140845070431</v>
      </c>
      <c r="L52" s="1">
        <v>36</v>
      </c>
      <c r="M52" s="1">
        <f t="shared" si="3"/>
        <v>0.10140845070422536</v>
      </c>
    </row>
    <row r="53" spans="1:13" x14ac:dyDescent="0.25">
      <c r="A53" s="1" t="s">
        <v>62</v>
      </c>
      <c r="B53" s="1">
        <v>25</v>
      </c>
      <c r="C53" s="1">
        <v>16</v>
      </c>
      <c r="D53" s="1"/>
      <c r="E53" s="1">
        <v>4</v>
      </c>
      <c r="F53" s="1">
        <f t="shared" si="0"/>
        <v>25</v>
      </c>
      <c r="G53" s="1"/>
      <c r="H53" s="1">
        <f t="shared" si="1"/>
        <v>100</v>
      </c>
      <c r="I53" s="1">
        <v>176</v>
      </c>
      <c r="J53" s="1">
        <v>176</v>
      </c>
      <c r="K53" s="1">
        <f t="shared" si="2"/>
        <v>7.04</v>
      </c>
      <c r="L53" s="1"/>
      <c r="M53" s="1">
        <f t="shared" si="3"/>
        <v>0</v>
      </c>
    </row>
    <row r="54" spans="1:13" x14ac:dyDescent="0.25">
      <c r="A54" s="1" t="s">
        <v>63</v>
      </c>
      <c r="B54" s="1">
        <v>18</v>
      </c>
      <c r="C54" s="1">
        <v>18</v>
      </c>
      <c r="D54" s="1">
        <v>9</v>
      </c>
      <c r="E54" s="1">
        <v>4</v>
      </c>
      <c r="F54" s="1">
        <f t="shared" si="0"/>
        <v>72.222222222222229</v>
      </c>
      <c r="G54" s="1"/>
      <c r="H54" s="1">
        <f t="shared" si="1"/>
        <v>100</v>
      </c>
      <c r="I54" s="1">
        <v>300</v>
      </c>
      <c r="J54" s="1">
        <v>300</v>
      </c>
      <c r="K54" s="1">
        <f t="shared" si="2"/>
        <v>16.666666666666668</v>
      </c>
      <c r="L54" s="1"/>
      <c r="M54" s="1">
        <f t="shared" si="3"/>
        <v>0</v>
      </c>
    </row>
    <row r="55" spans="1:13" x14ac:dyDescent="0.25">
      <c r="A55" s="1" t="s">
        <v>64</v>
      </c>
      <c r="B55" s="1">
        <v>16</v>
      </c>
      <c r="C55" s="1">
        <v>16</v>
      </c>
      <c r="D55" s="1">
        <v>0</v>
      </c>
      <c r="E55" s="1">
        <v>5</v>
      </c>
      <c r="F55" s="1">
        <f t="shared" si="0"/>
        <v>31.25</v>
      </c>
      <c r="G55" s="1">
        <v>1</v>
      </c>
      <c r="H55" s="1">
        <f t="shared" si="1"/>
        <v>93.75</v>
      </c>
      <c r="I55" s="1">
        <v>222</v>
      </c>
      <c r="J55" s="1">
        <v>222</v>
      </c>
      <c r="K55" s="1">
        <f t="shared" si="2"/>
        <v>13.875</v>
      </c>
      <c r="L55" s="1"/>
      <c r="M55" s="1">
        <f t="shared" si="3"/>
        <v>0</v>
      </c>
    </row>
    <row r="56" spans="1:13" x14ac:dyDescent="0.25">
      <c r="A56" s="1" t="s">
        <v>65</v>
      </c>
      <c r="B56" s="1">
        <v>12</v>
      </c>
      <c r="C56" s="1">
        <v>12</v>
      </c>
      <c r="D56" s="1">
        <v>2</v>
      </c>
      <c r="E56" s="1">
        <v>3</v>
      </c>
      <c r="F56" s="1">
        <f t="shared" si="0"/>
        <v>41.666666666666664</v>
      </c>
      <c r="G56" s="1">
        <v>0</v>
      </c>
      <c r="H56" s="1">
        <f t="shared" si="1"/>
        <v>100</v>
      </c>
      <c r="I56" s="1">
        <v>84</v>
      </c>
      <c r="J56" s="1">
        <v>84</v>
      </c>
      <c r="K56" s="1">
        <f t="shared" si="2"/>
        <v>7</v>
      </c>
      <c r="L56" s="1"/>
      <c r="M56" s="1">
        <f t="shared" si="3"/>
        <v>0</v>
      </c>
    </row>
    <row r="57" spans="1:13" x14ac:dyDescent="0.25">
      <c r="A57" s="1" t="s">
        <v>66</v>
      </c>
      <c r="B57" s="1">
        <v>13</v>
      </c>
      <c r="C57" s="1">
        <v>13</v>
      </c>
      <c r="D57" s="8">
        <v>2</v>
      </c>
      <c r="E57" s="8">
        <v>9</v>
      </c>
      <c r="F57" s="1">
        <f t="shared" si="0"/>
        <v>84.615384615384613</v>
      </c>
      <c r="G57" s="1">
        <v>0</v>
      </c>
      <c r="H57" s="1">
        <f t="shared" si="1"/>
        <v>100</v>
      </c>
      <c r="I57" s="1">
        <v>60</v>
      </c>
      <c r="J57" s="1">
        <v>60</v>
      </c>
      <c r="K57" s="1">
        <f t="shared" si="2"/>
        <v>4.615384615384615</v>
      </c>
      <c r="L57" s="1"/>
      <c r="M57" s="1">
        <f t="shared" si="3"/>
        <v>0</v>
      </c>
    </row>
    <row r="58" spans="1:13" x14ac:dyDescent="0.25">
      <c r="A58" s="1" t="s">
        <v>67</v>
      </c>
      <c r="B58" s="1">
        <f>SUM(B54:B57)</f>
        <v>59</v>
      </c>
      <c r="C58" s="1">
        <f>SUM(C54:C57)</f>
        <v>59</v>
      </c>
      <c r="D58" s="1">
        <f>SUM(D54:D57)</f>
        <v>13</v>
      </c>
      <c r="E58" s="1">
        <f>SUM(E54:E57)</f>
        <v>21</v>
      </c>
      <c r="F58" s="1">
        <f t="shared" si="0"/>
        <v>57.627118644067799</v>
      </c>
      <c r="G58" s="1">
        <f>SUM(G54:G57)</f>
        <v>1</v>
      </c>
      <c r="H58" s="1">
        <f t="shared" si="1"/>
        <v>98.305084745762713</v>
      </c>
      <c r="I58" s="1">
        <f>SUM(I54:I57)</f>
        <v>666</v>
      </c>
      <c r="J58" s="1">
        <f>SUM(J54:J57)</f>
        <v>666</v>
      </c>
      <c r="K58" s="1">
        <f t="shared" si="2"/>
        <v>11.288135593220339</v>
      </c>
      <c r="L58" s="1"/>
      <c r="M58" s="1">
        <f t="shared" si="3"/>
        <v>0</v>
      </c>
    </row>
    <row r="59" spans="1:13" x14ac:dyDescent="0.25">
      <c r="A59" s="1" t="s">
        <v>68</v>
      </c>
      <c r="B59" s="1">
        <f>B29+B52+B53+B58</f>
        <v>860</v>
      </c>
      <c r="C59" s="1">
        <f>C29+C52+C53+C58</f>
        <v>735</v>
      </c>
      <c r="D59" s="1">
        <f>D29+D52+D58</f>
        <v>68</v>
      </c>
      <c r="E59" s="1">
        <f>E29+E52+E53+E58</f>
        <v>286</v>
      </c>
      <c r="F59" s="1">
        <f t="shared" si="0"/>
        <v>48.163265306122447</v>
      </c>
      <c r="G59" s="1">
        <f>G29+G52+G58</f>
        <v>45</v>
      </c>
      <c r="H59" s="1">
        <f t="shared" si="1"/>
        <v>93.877551020408163</v>
      </c>
      <c r="I59" s="1">
        <f>I29+I52+I53+I58</f>
        <v>6232</v>
      </c>
      <c r="J59" s="1">
        <f>J29+J52+J53+J58</f>
        <v>6196</v>
      </c>
      <c r="K59" s="1">
        <f t="shared" si="2"/>
        <v>7.2046511627906975</v>
      </c>
      <c r="L59" s="1">
        <v>36</v>
      </c>
      <c r="M59" s="1">
        <f t="shared" si="3"/>
        <v>4.1860465116279069E-2</v>
      </c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4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4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4"/>
      <c r="B68" s="4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4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4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4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4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</sheetData>
  <pageMargins left="0.11811023622047245" right="0.11811023622047245" top="0.15748031496062992" bottom="0.15748031496062992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2018-01-22T09:07:38Z</dcterms:modified>
</cp:coreProperties>
</file>